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\Documents\WCR\2021 information\financials\"/>
    </mc:Choice>
  </mc:AlternateContent>
  <bookViews>
    <workbookView xWindow="0" yWindow="0" windowWidth="24000" windowHeight="9735"/>
  </bookViews>
  <sheets>
    <sheet name="projeced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18" i="1"/>
  <c r="C13" i="1" l="1"/>
  <c r="C7" i="1" l="1"/>
  <c r="C50" i="1" l="1"/>
  <c r="C86" i="1" l="1"/>
  <c r="C64" i="1"/>
  <c r="C56" i="1"/>
  <c r="C39" i="1"/>
  <c r="C88" i="1" l="1"/>
  <c r="B13" i="1"/>
  <c r="B86" i="1" l="1"/>
  <c r="B50" i="1"/>
  <c r="B7" i="1" l="1"/>
  <c r="B64" i="1" l="1"/>
  <c r="B56" i="1" l="1"/>
  <c r="B39" i="1"/>
  <c r="B88" i="1" s="1"/>
  <c r="B26" i="1"/>
  <c r="B18" i="1"/>
  <c r="B28" i="1" l="1"/>
  <c r="C28" i="1"/>
</calcChain>
</file>

<file path=xl/sharedStrings.xml><?xml version="1.0" encoding="utf-8"?>
<sst xmlns="http://schemas.openxmlformats.org/spreadsheetml/2006/main" count="82" uniqueCount="77">
  <si>
    <t>Income</t>
  </si>
  <si>
    <t>Budget</t>
  </si>
  <si>
    <t>President Luncheon</t>
  </si>
  <si>
    <t>Sponsorships</t>
  </si>
  <si>
    <t>Total Sponsorships</t>
  </si>
  <si>
    <t>Membership Dues</t>
  </si>
  <si>
    <t>National Reimbursement</t>
  </si>
  <si>
    <t>Total Membership Dues</t>
  </si>
  <si>
    <t>Ways &amp; Means Income</t>
  </si>
  <si>
    <t>BRM 50-50 Raffle</t>
  </si>
  <si>
    <t>Christmas Auction</t>
  </si>
  <si>
    <t>Golf Outing</t>
  </si>
  <si>
    <t>Total Ways &amp; Means Income</t>
  </si>
  <si>
    <t>Total Income</t>
  </si>
  <si>
    <t>Expenses</t>
  </si>
  <si>
    <t>Meeting Expenses</t>
  </si>
  <si>
    <t>Cost of President Luncheon</t>
  </si>
  <si>
    <t>Cost of Mixer</t>
  </si>
  <si>
    <t>Travel</t>
  </si>
  <si>
    <t>President</t>
  </si>
  <si>
    <t>President Elect</t>
  </si>
  <si>
    <t>Leadership Academy</t>
  </si>
  <si>
    <t>Recording Secretary</t>
  </si>
  <si>
    <t>Total Travel</t>
  </si>
  <si>
    <t>Member Benefits</t>
  </si>
  <si>
    <t>State Meetings</t>
  </si>
  <si>
    <t>PMN Designation Rebate</t>
  </si>
  <si>
    <t>Scholarships</t>
  </si>
  <si>
    <t>Total Member Benefits</t>
  </si>
  <si>
    <t>Ways and Means</t>
  </si>
  <si>
    <t>Total Ways and Means Expenses</t>
  </si>
  <si>
    <t>Misc Operating Expenses</t>
  </si>
  <si>
    <t>Quick Books</t>
  </si>
  <si>
    <t>Bank Charges</t>
  </si>
  <si>
    <t>Charitable Contributions</t>
  </si>
  <si>
    <t>Gifts, Cards, Flowers</t>
  </si>
  <si>
    <t>Marketing</t>
  </si>
  <si>
    <t>Membership Committee Expenses</t>
  </si>
  <si>
    <t>Office Supplies</t>
  </si>
  <si>
    <t>Pay Pal monthly fees</t>
  </si>
  <si>
    <t>Pay Pal processing fees</t>
  </si>
  <si>
    <t>Professional Fees</t>
  </si>
  <si>
    <t>Sponsorship Expenses</t>
  </si>
  <si>
    <t>State Non-Profit Filing Expense</t>
  </si>
  <si>
    <t>Storage</t>
  </si>
  <si>
    <t>WCR State Dues</t>
  </si>
  <si>
    <t>Total Misc Operating Expenses</t>
  </si>
  <si>
    <t>Total Expenses</t>
  </si>
  <si>
    <t>Event Insurance</t>
  </si>
  <si>
    <t>Local Leadership Meeting</t>
  </si>
  <si>
    <t>Platinmum Sponsorship ($1,000 per sponsor)</t>
  </si>
  <si>
    <t>Awards, Board Expenses</t>
  </si>
  <si>
    <t>Strategic Partner</t>
  </si>
  <si>
    <t>Industry Events</t>
  </si>
  <si>
    <t>Total Event Income</t>
  </si>
  <si>
    <t>Total Program &amp; Industry Events Expenses</t>
  </si>
  <si>
    <t>Cost of Industry Events</t>
  </si>
  <si>
    <t>Director of Membership</t>
  </si>
  <si>
    <t>Program Director</t>
  </si>
  <si>
    <t>Actual</t>
  </si>
  <si>
    <t>ConEd</t>
  </si>
  <si>
    <t>Event Meetings</t>
  </si>
  <si>
    <t>Other</t>
  </si>
  <si>
    <t>Treasurer</t>
  </si>
  <si>
    <t>Network/Mixer</t>
  </si>
  <si>
    <t>Network/Mixer Events</t>
  </si>
  <si>
    <t>Tiered Sponsorships</t>
  </si>
  <si>
    <t>Network Events</t>
  </si>
  <si>
    <t>Bank Balance</t>
  </si>
  <si>
    <t>Event Brite Processing Fee</t>
  </si>
  <si>
    <t>Tea Party/Derby Day</t>
  </si>
  <si>
    <t>Aprreciation Day</t>
  </si>
  <si>
    <t>Christmas Auction Event Brite Fees</t>
  </si>
  <si>
    <t>Golf Outing Event Britel Fees</t>
  </si>
  <si>
    <t>Facebook ad boost</t>
  </si>
  <si>
    <t xml:space="preserve">Google suites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</si>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</sst>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6" x14ac:knownFonts="1">
    <font>
      <sz val="11"/>
      <color theme="1"/>
      <name val="Calibri"/>
      <family val="2"/>
      <scheme val="minor"/>
    </font>
    <font>
      <b/>
      <i/>
      <u/>
      <sz val="12"/>
      <color indexed="8"/>
      <name val="Calibri"/>
      <family val="2"/>
    </font>
    <font>
      <b/>
      <i/>
      <u/>
      <sz val="11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center"/>
    </xf>
    <xf numFmtId="0" fontId="3" fillId="0" borderId="0" xfId="0" applyFont="1"/>
    <xf numFmtId="4" fontId="4" fillId="0" borderId="0" xfId="0" applyNumberFormat="1" applyFont="1"/>
    <xf numFmtId="0" fontId="5" fillId="0" borderId="0" xfId="0" applyFont="1"/>
    <xf numFmtId="0" fontId="6" fillId="0" borderId="0" xfId="0" applyFont="1" applyBorder="1"/>
    <xf numFmtId="3" fontId="0" fillId="0" borderId="0" xfId="0" applyNumberFormat="1" applyFont="1"/>
    <xf numFmtId="0" fontId="7" fillId="0" borderId="0" xfId="0" applyFont="1"/>
    <xf numFmtId="0" fontId="0" fillId="0" borderId="0" xfId="0" applyFont="1"/>
    <xf numFmtId="0" fontId="5" fillId="0" borderId="0" xfId="0" applyFont="1" applyBorder="1"/>
    <xf numFmtId="0" fontId="5" fillId="0" borderId="1" xfId="0" applyFont="1" applyBorder="1"/>
    <xf numFmtId="4" fontId="4" fillId="0" borderId="1" xfId="0" applyNumberFormat="1" applyFont="1" applyBorder="1"/>
    <xf numFmtId="0" fontId="5" fillId="0" borderId="0" xfId="0" applyFont="1" applyFill="1" applyBorder="1"/>
    <xf numFmtId="4" fontId="4" fillId="0" borderId="0" xfId="0" applyNumberFormat="1" applyFont="1" applyBorder="1"/>
    <xf numFmtId="0" fontId="1" fillId="0" borderId="0" xfId="0" applyFont="1" applyBorder="1"/>
    <xf numFmtId="0" fontId="3" fillId="0" borderId="0" xfId="0" applyFont="1" applyBorder="1"/>
    <xf numFmtId="0" fontId="6" fillId="0" borderId="4" xfId="0" applyFont="1" applyBorder="1"/>
    <xf numFmtId="2" fontId="0" fillId="0" borderId="0" xfId="0" applyNumberFormat="1" applyFont="1"/>
    <xf numFmtId="2" fontId="0" fillId="0" borderId="1" xfId="0" applyNumberFormat="1" applyFont="1" applyBorder="1"/>
    <xf numFmtId="4" fontId="4" fillId="0" borderId="0" xfId="0" applyNumberFormat="1" applyFont="1" applyFill="1" applyBorder="1"/>
    <xf numFmtId="0" fontId="8" fillId="0" borderId="0" xfId="0" applyFont="1" applyBorder="1" applyAlignment="1"/>
    <xf numFmtId="4" fontId="9" fillId="0" borderId="0" xfId="0" applyNumberFormat="1" applyFont="1" applyBorder="1"/>
    <xf numFmtId="0" fontId="6" fillId="0" borderId="0" xfId="0" applyFont="1" applyFill="1" applyBorder="1"/>
    <xf numFmtId="4" fontId="11" fillId="0" borderId="0" xfId="0" applyNumberFormat="1" applyFont="1"/>
    <xf numFmtId="0" fontId="10" fillId="0" borderId="0" xfId="0" applyFont="1"/>
    <xf numFmtId="0" fontId="12" fillId="0" borderId="2" xfId="0" applyFont="1" applyBorder="1" applyAlignment="1"/>
    <xf numFmtId="4" fontId="12" fillId="0" borderId="3" xfId="0" applyNumberFormat="1" applyFont="1" applyBorder="1"/>
    <xf numFmtId="0" fontId="13" fillId="0" borderId="0" xfId="0" applyFont="1"/>
    <xf numFmtId="0" fontId="11" fillId="0" borderId="0" xfId="0" applyFont="1" applyBorder="1"/>
    <xf numFmtId="0" fontId="0" fillId="0" borderId="0" xfId="0" applyFont="1" applyBorder="1"/>
    <xf numFmtId="4" fontId="0" fillId="0" borderId="0" xfId="0" applyNumberFormat="1" applyFont="1" applyBorder="1"/>
    <xf numFmtId="0" fontId="0" fillId="0" borderId="1" xfId="0" applyBorder="1"/>
    <xf numFmtId="4" fontId="0" fillId="0" borderId="1" xfId="0" applyNumberFormat="1" applyBorder="1"/>
    <xf numFmtId="0" fontId="7" fillId="0" borderId="0" xfId="0" applyFont="1" applyAlignment="1">
      <alignment horizontal="center"/>
    </xf>
    <xf numFmtId="4" fontId="11" fillId="0" borderId="4" xfId="0" applyNumberFormat="1" applyFont="1" applyBorder="1"/>
    <xf numFmtId="4" fontId="10" fillId="0" borderId="0" xfId="0" applyNumberFormat="1" applyFont="1"/>
    <xf numFmtId="2" fontId="0" fillId="0" borderId="0" xfId="0" applyNumberFormat="1"/>
    <xf numFmtId="2" fontId="10" fillId="0" borderId="0" xfId="0" applyNumberFormat="1" applyFont="1"/>
    <xf numFmtId="2" fontId="0" fillId="0" borderId="1" xfId="0" applyNumberFormat="1" applyBorder="1"/>
    <xf numFmtId="4" fontId="14" fillId="0" borderId="5" xfId="0" applyNumberFormat="1" applyFont="1" applyBorder="1"/>
    <xf numFmtId="4" fontId="0" fillId="0" borderId="0" xfId="0" applyNumberFormat="1"/>
    <xf numFmtId="0" fontId="15" fillId="0" borderId="2" xfId="0" applyFont="1" applyBorder="1" applyAlignment="1"/>
    <xf numFmtId="2" fontId="14" fillId="0" borderId="5" xfId="0" applyNumberFormat="1" applyFont="1" applyBorder="1"/>
    <xf numFmtId="0" fontId="14" fillId="0" borderId="0" xfId="0" applyFont="1"/>
    <xf numFmtId="8" fontId="1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1"/>
  <sheetViews>
    <sheetView tabSelected="1" view="pageLayout" topLeftCell="A18" zoomScaleNormal="100" workbookViewId="0">
      <selection activeCell="C55" sqref="C55"/>
    </sheetView>
  </sheetViews>
  <sheetFormatPr defaultRowHeight="15" x14ac:dyDescent="0.25"/>
  <cols>
    <col min="1" max="1" width="37.5703125" bestFit="1" customWidth="1"/>
    <col min="2" max="2" width="29.140625" customWidth="1"/>
    <col min="3" max="3" width="18" customWidth="1"/>
  </cols>
  <sheetData>
    <row r="2" spans="1:3" ht="15.75" x14ac:dyDescent="0.25">
      <c r="A2" s="1" t="s">
        <v>0</v>
      </c>
      <c r="B2" s="2" t="s">
        <v>1</v>
      </c>
      <c r="C2" s="34" t="s">
        <v>59</v>
      </c>
    </row>
    <row r="3" spans="1:3" x14ac:dyDescent="0.25">
      <c r="A3" s="3" t="s">
        <v>61</v>
      </c>
      <c r="B3" s="4"/>
    </row>
    <row r="4" spans="1:3" x14ac:dyDescent="0.25">
      <c r="A4" s="5" t="s">
        <v>64</v>
      </c>
      <c r="B4" s="4">
        <v>1500</v>
      </c>
      <c r="C4" s="37"/>
    </row>
    <row r="5" spans="1:3" x14ac:dyDescent="0.25">
      <c r="A5" s="30" t="s">
        <v>2</v>
      </c>
      <c r="B5" s="31">
        <v>1500</v>
      </c>
      <c r="C5" s="37"/>
    </row>
    <row r="6" spans="1:3" x14ac:dyDescent="0.25">
      <c r="A6" s="32" t="s">
        <v>53</v>
      </c>
      <c r="B6" s="33">
        <v>7000</v>
      </c>
      <c r="C6" s="33">
        <v>364.09</v>
      </c>
    </row>
    <row r="7" spans="1:3" s="25" customFormat="1" x14ac:dyDescent="0.25">
      <c r="A7" s="29" t="s">
        <v>54</v>
      </c>
      <c r="B7" s="36">
        <f>SUM(B4:B6)</f>
        <v>10000</v>
      </c>
      <c r="C7" s="36">
        <f>SUM(C4:C6)</f>
        <v>364.09</v>
      </c>
    </row>
    <row r="8" spans="1:3" x14ac:dyDescent="0.25">
      <c r="A8" s="6"/>
      <c r="B8" s="7"/>
    </row>
    <row r="9" spans="1:3" x14ac:dyDescent="0.25">
      <c r="A9" s="8" t="s">
        <v>3</v>
      </c>
      <c r="B9" s="9"/>
    </row>
    <row r="10" spans="1:3" x14ac:dyDescent="0.25">
      <c r="A10" s="10" t="s">
        <v>65</v>
      </c>
      <c r="B10" s="4">
        <v>1000</v>
      </c>
      <c r="C10" s="37"/>
    </row>
    <row r="11" spans="1:3" x14ac:dyDescent="0.25">
      <c r="A11" s="10" t="s">
        <v>50</v>
      </c>
      <c r="B11" s="4">
        <v>7000</v>
      </c>
      <c r="C11" s="37">
        <v>6450</v>
      </c>
    </row>
    <row r="12" spans="1:3" x14ac:dyDescent="0.25">
      <c r="A12" s="10" t="s">
        <v>66</v>
      </c>
      <c r="B12" s="4">
        <v>1000</v>
      </c>
      <c r="C12" s="37">
        <v>500</v>
      </c>
    </row>
    <row r="13" spans="1:3" s="25" customFormat="1" x14ac:dyDescent="0.25">
      <c r="A13" s="23" t="s">
        <v>4</v>
      </c>
      <c r="B13" s="24">
        <f>SUM(B10:B12)</f>
        <v>9000</v>
      </c>
      <c r="C13" s="38">
        <f>SUM(C10:C12)</f>
        <v>6950</v>
      </c>
    </row>
    <row r="14" spans="1:3" x14ac:dyDescent="0.25">
      <c r="A14" s="5"/>
      <c r="B14" s="4"/>
    </row>
    <row r="15" spans="1:3" x14ac:dyDescent="0.25">
      <c r="A15" s="3" t="s">
        <v>5</v>
      </c>
      <c r="B15" s="4"/>
    </row>
    <row r="16" spans="1:3" x14ac:dyDescent="0.25">
      <c r="A16" s="5" t="s">
        <v>6</v>
      </c>
      <c r="B16" s="4">
        <v>750</v>
      </c>
      <c r="C16" s="37">
        <v>408.32</v>
      </c>
    </row>
    <row r="17" spans="1:3" x14ac:dyDescent="0.25">
      <c r="A17" s="11" t="s">
        <v>52</v>
      </c>
      <c r="B17" s="12">
        <v>2200</v>
      </c>
      <c r="C17" s="39">
        <v>550</v>
      </c>
    </row>
    <row r="18" spans="1:3" s="25" customFormat="1" x14ac:dyDescent="0.25">
      <c r="A18" s="6" t="s">
        <v>7</v>
      </c>
      <c r="B18" s="24">
        <f>SUM(B16:B17)</f>
        <v>2950</v>
      </c>
      <c r="C18" s="38">
        <f>SUM(C16:C17)</f>
        <v>958.31999999999994</v>
      </c>
    </row>
    <row r="19" spans="1:3" x14ac:dyDescent="0.25">
      <c r="A19" s="5"/>
      <c r="B19" s="4"/>
    </row>
    <row r="20" spans="1:3" x14ac:dyDescent="0.25">
      <c r="A20" s="3" t="s">
        <v>8</v>
      </c>
      <c r="B20" s="4"/>
    </row>
    <row r="21" spans="1:3" x14ac:dyDescent="0.25">
      <c r="A21" s="10" t="s">
        <v>9</v>
      </c>
      <c r="B21" s="14">
        <v>630</v>
      </c>
      <c r="C21" s="37"/>
    </row>
    <row r="22" spans="1:3" x14ac:dyDescent="0.25">
      <c r="A22" s="5" t="s">
        <v>10</v>
      </c>
      <c r="B22" s="4">
        <v>36500</v>
      </c>
      <c r="C22" s="37"/>
    </row>
    <row r="23" spans="1:3" x14ac:dyDescent="0.25">
      <c r="A23" s="5" t="s">
        <v>70</v>
      </c>
      <c r="B23" s="4">
        <v>4200</v>
      </c>
      <c r="C23" s="37">
        <v>1485</v>
      </c>
    </row>
    <row r="24" spans="1:3" x14ac:dyDescent="0.25">
      <c r="A24" s="10" t="s">
        <v>11</v>
      </c>
      <c r="B24" s="14">
        <v>18700</v>
      </c>
      <c r="C24" s="37">
        <v>14675</v>
      </c>
    </row>
    <row r="25" spans="1:3" x14ac:dyDescent="0.25">
      <c r="A25" s="10" t="s">
        <v>60</v>
      </c>
      <c r="B25" s="14">
        <v>500</v>
      </c>
      <c r="C25">
        <v>375</v>
      </c>
    </row>
    <row r="26" spans="1:3" s="25" customFormat="1" x14ac:dyDescent="0.25">
      <c r="A26" s="6" t="s">
        <v>12</v>
      </c>
      <c r="B26" s="24">
        <f>SUM(B21:B25)</f>
        <v>60530</v>
      </c>
      <c r="C26" s="38">
        <f>SUM(C21:C25)</f>
        <v>16535</v>
      </c>
    </row>
    <row r="27" spans="1:3" x14ac:dyDescent="0.25">
      <c r="A27" s="5"/>
      <c r="B27" s="4"/>
      <c r="C27" s="39"/>
    </row>
    <row r="28" spans="1:3" s="28" customFormat="1" ht="15.75" x14ac:dyDescent="0.25">
      <c r="A28" s="26" t="s">
        <v>13</v>
      </c>
      <c r="B28" s="27">
        <f>+B7+B13+B18+B26</f>
        <v>82480</v>
      </c>
      <c r="C28" s="40">
        <f>C7+C13+C18+C26</f>
        <v>24807.41</v>
      </c>
    </row>
    <row r="29" spans="1:3" x14ac:dyDescent="0.25">
      <c r="A29" s="21"/>
      <c r="B29" s="22"/>
    </row>
    <row r="30" spans="1:3" ht="15.75" x14ac:dyDescent="0.25">
      <c r="A30" s="15" t="s">
        <v>14</v>
      </c>
      <c r="B30" s="2" t="s">
        <v>1</v>
      </c>
    </row>
    <row r="31" spans="1:3" x14ac:dyDescent="0.25">
      <c r="A31" s="3" t="s">
        <v>15</v>
      </c>
      <c r="B31" s="4"/>
    </row>
    <row r="32" spans="1:3" x14ac:dyDescent="0.25">
      <c r="A32" s="5" t="s">
        <v>67</v>
      </c>
      <c r="B32" s="4">
        <v>3000</v>
      </c>
      <c r="C32" s="37"/>
    </row>
    <row r="33" spans="1:3" x14ac:dyDescent="0.25">
      <c r="A33" s="5" t="s">
        <v>16</v>
      </c>
      <c r="B33" s="4">
        <v>1500</v>
      </c>
      <c r="C33" s="37"/>
    </row>
    <row r="34" spans="1:3" x14ac:dyDescent="0.25">
      <c r="A34" s="5" t="s">
        <v>17</v>
      </c>
      <c r="B34" s="4">
        <v>1200</v>
      </c>
    </row>
    <row r="35" spans="1:3" x14ac:dyDescent="0.25">
      <c r="A35" s="5" t="s">
        <v>56</v>
      </c>
      <c r="B35" s="4">
        <v>3500</v>
      </c>
      <c r="C35" s="37">
        <v>685</v>
      </c>
    </row>
    <row r="36" spans="1:3" x14ac:dyDescent="0.25">
      <c r="A36" s="5" t="s">
        <v>71</v>
      </c>
      <c r="B36" s="4">
        <v>1500</v>
      </c>
    </row>
    <row r="37" spans="1:3" x14ac:dyDescent="0.25">
      <c r="A37" s="5" t="s">
        <v>60</v>
      </c>
      <c r="B37" s="4" t="s">
        <v>76</v>
      </c>
      <c r="C37" s="37">
        <v>567.51</v>
      </c>
    </row>
    <row r="38" spans="1:3" x14ac:dyDescent="0.25">
      <c r="A38" s="11" t="s">
        <v>49</v>
      </c>
      <c r="B38" s="12">
        <v>400</v>
      </c>
      <c r="C38" s="39"/>
    </row>
    <row r="39" spans="1:3" s="25" customFormat="1" x14ac:dyDescent="0.25">
      <c r="A39" s="6" t="s">
        <v>55</v>
      </c>
      <c r="B39" s="24">
        <f>SUM(B32:B38)</f>
        <v>11100</v>
      </c>
      <c r="C39" s="38">
        <f>SUM(C32:C38)</f>
        <v>1252.51</v>
      </c>
    </row>
    <row r="40" spans="1:3" x14ac:dyDescent="0.25">
      <c r="A40" s="5"/>
      <c r="B40" s="4"/>
    </row>
    <row r="41" spans="1:3" x14ac:dyDescent="0.25">
      <c r="A41" s="3" t="s">
        <v>18</v>
      </c>
      <c r="B41" s="4"/>
    </row>
    <row r="42" spans="1:3" x14ac:dyDescent="0.25">
      <c r="A42" s="5" t="s">
        <v>62</v>
      </c>
      <c r="B42" s="4"/>
    </row>
    <row r="43" spans="1:3" x14ac:dyDescent="0.25">
      <c r="A43" s="5" t="s">
        <v>19</v>
      </c>
      <c r="B43" s="4">
        <v>5000</v>
      </c>
      <c r="C43" s="37">
        <v>2112.13</v>
      </c>
    </row>
    <row r="44" spans="1:3" x14ac:dyDescent="0.25">
      <c r="A44" s="5" t="s">
        <v>20</v>
      </c>
      <c r="B44" s="4">
        <v>5000</v>
      </c>
      <c r="C44" s="37">
        <v>1029.33</v>
      </c>
    </row>
    <row r="45" spans="1:3" x14ac:dyDescent="0.25">
      <c r="A45" s="5" t="s">
        <v>21</v>
      </c>
      <c r="B45" s="4">
        <v>1600</v>
      </c>
      <c r="C45" s="37">
        <v>495</v>
      </c>
    </row>
    <row r="46" spans="1:3" x14ac:dyDescent="0.25">
      <c r="A46" s="5" t="s">
        <v>57</v>
      </c>
      <c r="B46" s="4">
        <v>3500</v>
      </c>
      <c r="C46" s="37">
        <v>1049.1300000000001</v>
      </c>
    </row>
    <row r="47" spans="1:3" x14ac:dyDescent="0.25">
      <c r="A47" s="5" t="s">
        <v>63</v>
      </c>
      <c r="B47" s="4">
        <v>3500</v>
      </c>
      <c r="C47" s="37">
        <v>1049.1300000000001</v>
      </c>
    </row>
    <row r="48" spans="1:3" x14ac:dyDescent="0.25">
      <c r="A48" s="5" t="s">
        <v>58</v>
      </c>
      <c r="B48" s="4">
        <v>3500</v>
      </c>
      <c r="C48" s="37">
        <v>857.8</v>
      </c>
    </row>
    <row r="49" spans="1:3" x14ac:dyDescent="0.25">
      <c r="A49" s="11" t="s">
        <v>22</v>
      </c>
      <c r="B49" s="12">
        <v>3500</v>
      </c>
      <c r="C49" s="32">
        <v>473.33</v>
      </c>
    </row>
    <row r="50" spans="1:3" x14ac:dyDescent="0.25">
      <c r="A50" s="6" t="s">
        <v>23</v>
      </c>
      <c r="B50" s="24">
        <f>SUM(B42:B49)</f>
        <v>25600</v>
      </c>
      <c r="C50" s="38">
        <f>SUM(C43:C49)</f>
        <v>7065.85</v>
      </c>
    </row>
    <row r="51" spans="1:3" x14ac:dyDescent="0.25">
      <c r="A51" s="10"/>
      <c r="B51" s="4"/>
    </row>
    <row r="52" spans="1:3" x14ac:dyDescent="0.25">
      <c r="A52" s="16" t="s">
        <v>24</v>
      </c>
      <c r="B52" s="4"/>
    </row>
    <row r="53" spans="1:3" x14ac:dyDescent="0.25">
      <c r="A53" s="10" t="s">
        <v>25</v>
      </c>
      <c r="B53" s="4">
        <v>2000</v>
      </c>
      <c r="C53" s="18">
        <v>120</v>
      </c>
    </row>
    <row r="54" spans="1:3" x14ac:dyDescent="0.25">
      <c r="A54" s="10" t="s">
        <v>26</v>
      </c>
      <c r="B54" s="4">
        <v>300</v>
      </c>
      <c r="C54" s="18">
        <v>50</v>
      </c>
    </row>
    <row r="55" spans="1:3" x14ac:dyDescent="0.25">
      <c r="A55" s="11" t="s">
        <v>27</v>
      </c>
      <c r="B55" s="12">
        <v>3000</v>
      </c>
      <c r="C55" s="19">
        <v>808.33</v>
      </c>
    </row>
    <row r="56" spans="1:3" x14ac:dyDescent="0.25">
      <c r="A56" s="6" t="s">
        <v>28</v>
      </c>
      <c r="B56" s="24">
        <f>SUM(B53:B55)</f>
        <v>5300</v>
      </c>
      <c r="C56" s="38">
        <f>SUM(C53:C55)</f>
        <v>978.33</v>
      </c>
    </row>
    <row r="57" spans="1:3" x14ac:dyDescent="0.25">
      <c r="A57" s="10"/>
      <c r="B57" s="4"/>
    </row>
    <row r="58" spans="1:3" x14ac:dyDescent="0.25">
      <c r="A58" s="3" t="s">
        <v>29</v>
      </c>
      <c r="B58" s="4"/>
    </row>
    <row r="59" spans="1:3" x14ac:dyDescent="0.25">
      <c r="A59" s="5" t="s">
        <v>70</v>
      </c>
      <c r="B59" s="4">
        <v>3000</v>
      </c>
      <c r="C59">
        <v>1547.78</v>
      </c>
    </row>
    <row r="60" spans="1:3" x14ac:dyDescent="0.25">
      <c r="A60" s="5" t="s">
        <v>10</v>
      </c>
      <c r="B60" s="4">
        <v>16000</v>
      </c>
      <c r="C60" s="41">
        <v>3800</v>
      </c>
    </row>
    <row r="61" spans="1:3" x14ac:dyDescent="0.25">
      <c r="A61" s="5" t="s">
        <v>72</v>
      </c>
      <c r="B61" s="4">
        <v>600</v>
      </c>
    </row>
    <row r="62" spans="1:3" x14ac:dyDescent="0.25">
      <c r="A62" s="10" t="s">
        <v>11</v>
      </c>
      <c r="B62" s="14">
        <v>10000</v>
      </c>
      <c r="C62" s="41">
        <v>11600.48</v>
      </c>
    </row>
    <row r="63" spans="1:3" x14ac:dyDescent="0.25">
      <c r="A63" s="13" t="s">
        <v>73</v>
      </c>
      <c r="B63" s="20">
        <v>700</v>
      </c>
      <c r="C63" s="32">
        <v>619.82000000000005</v>
      </c>
    </row>
    <row r="64" spans="1:3" x14ac:dyDescent="0.25">
      <c r="A64" s="17" t="s">
        <v>30</v>
      </c>
      <c r="B64" s="35">
        <f>SUM(B59:B63)</f>
        <v>30300</v>
      </c>
      <c r="C64" s="25">
        <f>SUM(C59:C63)</f>
        <v>17568.079999999998</v>
      </c>
    </row>
    <row r="65" spans="1:3" x14ac:dyDescent="0.25">
      <c r="A65" s="5"/>
      <c r="B65" s="4"/>
    </row>
    <row r="66" spans="1:3" x14ac:dyDescent="0.25">
      <c r="A66" s="3" t="s">
        <v>31</v>
      </c>
      <c r="B66" s="4"/>
    </row>
    <row r="67" spans="1:3" x14ac:dyDescent="0.25">
      <c r="A67" s="5" t="s">
        <v>32</v>
      </c>
      <c r="B67" s="18">
        <v>300</v>
      </c>
      <c r="C67" s="37">
        <v>150</v>
      </c>
    </row>
    <row r="68" spans="1:3" x14ac:dyDescent="0.25">
      <c r="A68" s="5" t="s">
        <v>51</v>
      </c>
      <c r="B68" s="18">
        <v>800</v>
      </c>
      <c r="C68">
        <v>242.77</v>
      </c>
    </row>
    <row r="69" spans="1:3" x14ac:dyDescent="0.25">
      <c r="A69" s="5" t="s">
        <v>33</v>
      </c>
      <c r="B69" s="18">
        <v>100</v>
      </c>
      <c r="C69" s="37">
        <v>-30</v>
      </c>
    </row>
    <row r="70" spans="1:3" x14ac:dyDescent="0.25">
      <c r="A70" s="5" t="s">
        <v>34</v>
      </c>
      <c r="B70" s="18">
        <v>4000</v>
      </c>
      <c r="C70" s="37">
        <v>3106</v>
      </c>
    </row>
    <row r="71" spans="1:3" x14ac:dyDescent="0.25">
      <c r="A71" s="5" t="s">
        <v>74</v>
      </c>
      <c r="B71" s="18"/>
      <c r="C71" s="37">
        <v>34</v>
      </c>
    </row>
    <row r="72" spans="1:3" x14ac:dyDescent="0.25">
      <c r="A72" s="5" t="s">
        <v>69</v>
      </c>
      <c r="B72" s="18">
        <v>100</v>
      </c>
      <c r="C72" s="37">
        <v>88.6</v>
      </c>
    </row>
    <row r="73" spans="1:3" x14ac:dyDescent="0.25">
      <c r="A73" s="5" t="s">
        <v>48</v>
      </c>
      <c r="B73" s="18">
        <v>700</v>
      </c>
    </row>
    <row r="74" spans="1:3" x14ac:dyDescent="0.25">
      <c r="A74" s="5" t="s">
        <v>75</v>
      </c>
      <c r="B74" s="18"/>
      <c r="C74" s="37">
        <v>31.16</v>
      </c>
    </row>
    <row r="75" spans="1:3" x14ac:dyDescent="0.25">
      <c r="A75" s="5" t="s">
        <v>35</v>
      </c>
      <c r="B75" s="18">
        <v>300</v>
      </c>
      <c r="C75" s="37"/>
    </row>
    <row r="76" spans="1:3" x14ac:dyDescent="0.25">
      <c r="A76" s="5" t="s">
        <v>36</v>
      </c>
      <c r="B76" s="18">
        <v>800</v>
      </c>
      <c r="C76" s="37">
        <v>20</v>
      </c>
    </row>
    <row r="77" spans="1:3" x14ac:dyDescent="0.25">
      <c r="A77" s="5" t="s">
        <v>37</v>
      </c>
      <c r="B77" s="18">
        <v>400</v>
      </c>
      <c r="C77" s="37"/>
    </row>
    <row r="78" spans="1:3" x14ac:dyDescent="0.25">
      <c r="A78" s="5" t="s">
        <v>38</v>
      </c>
      <c r="B78" s="18">
        <v>150</v>
      </c>
    </row>
    <row r="79" spans="1:3" x14ac:dyDescent="0.25">
      <c r="A79" s="5" t="s">
        <v>39</v>
      </c>
      <c r="B79" s="18">
        <v>360</v>
      </c>
      <c r="C79" s="37">
        <v>210</v>
      </c>
    </row>
    <row r="80" spans="1:3" x14ac:dyDescent="0.25">
      <c r="A80" s="5" t="s">
        <v>40</v>
      </c>
      <c r="B80" s="18">
        <v>400</v>
      </c>
      <c r="C80" s="37">
        <v>32.79</v>
      </c>
    </row>
    <row r="81" spans="1:3" x14ac:dyDescent="0.25">
      <c r="A81" s="5" t="s">
        <v>41</v>
      </c>
      <c r="B81" s="18">
        <v>650</v>
      </c>
      <c r="C81" s="37">
        <v>450</v>
      </c>
    </row>
    <row r="82" spans="1:3" x14ac:dyDescent="0.25">
      <c r="A82" s="5" t="s">
        <v>42</v>
      </c>
      <c r="B82" s="18">
        <v>300</v>
      </c>
      <c r="C82" s="37">
        <v>222.6</v>
      </c>
    </row>
    <row r="83" spans="1:3" x14ac:dyDescent="0.25">
      <c r="A83" s="5" t="s">
        <v>43</v>
      </c>
      <c r="B83" s="18">
        <v>20</v>
      </c>
      <c r="C83" s="37"/>
    </row>
    <row r="84" spans="1:3" x14ac:dyDescent="0.25">
      <c r="A84" s="5" t="s">
        <v>44</v>
      </c>
      <c r="B84" s="18">
        <v>500</v>
      </c>
      <c r="C84" s="37">
        <v>440</v>
      </c>
    </row>
    <row r="85" spans="1:3" x14ac:dyDescent="0.25">
      <c r="A85" s="11" t="s">
        <v>45</v>
      </c>
      <c r="B85" s="19">
        <v>300</v>
      </c>
      <c r="C85" s="39"/>
    </row>
    <row r="86" spans="1:3" x14ac:dyDescent="0.25">
      <c r="A86" s="6" t="s">
        <v>46</v>
      </c>
      <c r="B86" s="24">
        <f>SUM(B67:B85)</f>
        <v>10180</v>
      </c>
      <c r="C86" s="38">
        <f>SUM(C67:C85)</f>
        <v>4997.92</v>
      </c>
    </row>
    <row r="87" spans="1:3" x14ac:dyDescent="0.25">
      <c r="A87" s="13"/>
      <c r="B87" s="4"/>
      <c r="C87" s="32"/>
    </row>
    <row r="88" spans="1:3" ht="15.75" x14ac:dyDescent="0.25">
      <c r="A88" s="42" t="s">
        <v>47</v>
      </c>
      <c r="B88" s="27">
        <f>B39+B50+D45+B64+B86</f>
        <v>77180</v>
      </c>
      <c r="C88" s="43">
        <f>C39+C50+C56+C64+C86</f>
        <v>31862.689999999995</v>
      </c>
    </row>
    <row r="90" spans="1:3" ht="15.75" x14ac:dyDescent="0.25">
      <c r="A90" s="44"/>
      <c r="B90" s="45"/>
    </row>
    <row r="91" spans="1:3" x14ac:dyDescent="0.25">
      <c r="A91" s="25" t="s">
        <v>68</v>
      </c>
      <c r="B91" s="25"/>
      <c r="C91" s="36">
        <v>31732.560000000001</v>
      </c>
    </row>
  </sheetData>
  <printOptions gridLines="1"/>
  <pageMargins left="0.7" right="0.7" top="0.75" bottom="0.75" header="0.3" footer="0.3"/>
  <pageSetup orientation="portrait" r:id="rId1"/>
  <headerFooter>
    <oddHeader>&amp;CLake Pointe 2021 Proposed
 Budget vs Actual&amp;RAugust 2,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</cp:lastModifiedBy>
  <cp:lastPrinted>2021-08-03T02:21:42Z</cp:lastPrinted>
  <dcterms:created xsi:type="dcterms:W3CDTF">2015-11-05T19:06:35Z</dcterms:created>
  <dcterms:modified xsi:type="dcterms:W3CDTF">2021-08-03T02:28:28Z</dcterms:modified>
</cp:coreProperties>
</file>